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'Foglio1'!$A$1:$M$29</definedName>
  </definedNames>
  <calcPr fullCalcOnLoad="1"/>
</workbook>
</file>

<file path=xl/sharedStrings.xml><?xml version="1.0" encoding="utf-8"?>
<sst xmlns="http://schemas.openxmlformats.org/spreadsheetml/2006/main" count="65" uniqueCount="47">
  <si>
    <t>Stand</t>
  </si>
  <si>
    <t>mg/l</t>
  </si>
  <si>
    <t>Bärenhütte</t>
  </si>
  <si>
    <t>Geierstandl</t>
  </si>
  <si>
    <t>Alpen Gourmet</t>
  </si>
  <si>
    <t>Wunderbar</t>
  </si>
  <si>
    <t>Waldner R. P.</t>
  </si>
  <si>
    <t>Wally Standl</t>
  </si>
  <si>
    <t>Grissino</t>
  </si>
  <si>
    <t>Gasthof Post</t>
  </si>
  <si>
    <t>Sterzingerhof</t>
  </si>
  <si>
    <t>Da Franziska</t>
  </si>
  <si>
    <t>Maggie</t>
  </si>
  <si>
    <t>Maria Waldboth</t>
  </si>
  <si>
    <t>Schatzer Sas</t>
  </si>
  <si>
    <t>Summertime Sas</t>
  </si>
  <si>
    <t>Thomas Sas</t>
  </si>
  <si>
    <t>g/l</t>
  </si>
  <si>
    <t>&lt; 0.5</t>
  </si>
  <si>
    <t>Verbraucherzentrale Südtirol</t>
  </si>
  <si>
    <t>Vergleichstest Glühwein (Dezember 2011)</t>
  </si>
  <si>
    <t>Gemeinde</t>
  </si>
  <si>
    <t>Gesamte</t>
  </si>
  <si>
    <t>schwefelige</t>
  </si>
  <si>
    <t>Säure</t>
  </si>
  <si>
    <t>flüchtige</t>
  </si>
  <si>
    <t>Cumarin</t>
  </si>
  <si>
    <t>Alkohl</t>
  </si>
  <si>
    <t>Volumen-%</t>
  </si>
  <si>
    <t>Zucker</t>
  </si>
  <si>
    <t>Preis je</t>
  </si>
  <si>
    <t>Portion</t>
  </si>
  <si>
    <r>
      <t xml:space="preserve">(Tasse) </t>
    </r>
    <r>
      <rPr>
        <b/>
        <i/>
        <sz val="8"/>
        <rFont val="Arial"/>
        <family val="2"/>
      </rPr>
      <t>(1)</t>
    </r>
  </si>
  <si>
    <r>
      <t xml:space="preserve">Liter </t>
    </r>
    <r>
      <rPr>
        <b/>
        <i/>
        <sz val="8"/>
        <rFont val="Arial"/>
        <family val="2"/>
      </rPr>
      <t>(2)</t>
    </r>
  </si>
  <si>
    <t>kcal je</t>
  </si>
  <si>
    <t>Liter</t>
  </si>
  <si>
    <r>
      <t xml:space="preserve">Tasse </t>
    </r>
    <r>
      <rPr>
        <b/>
        <i/>
        <sz val="8"/>
        <rFont val="Arial"/>
        <family val="2"/>
      </rPr>
      <t>(3)</t>
    </r>
  </si>
  <si>
    <t>Bozen</t>
  </si>
  <si>
    <t>Meran</t>
  </si>
  <si>
    <t>Brixen</t>
  </si>
  <si>
    <t>Sterzing</t>
  </si>
  <si>
    <t>Bruneck</t>
  </si>
  <si>
    <t>Anmerkungen</t>
  </si>
  <si>
    <t>(1) Auf den Tassen ist der Vermerk 0,2 l angebracht: für den Test wurde angenommen, dass diese Menge</t>
  </si>
  <si>
    <r>
      <t xml:space="preserve">              </t>
    </r>
    <r>
      <rPr>
        <sz val="10"/>
        <rFont val="Arial"/>
        <family val="0"/>
      </rPr>
      <t>auch tatsächlich serviert wird.</t>
    </r>
  </si>
  <si>
    <t>(2) der Wert wurde berechnet, in dem die Nominal-Menge von 0,2 l je Portion auf 1 l umgerechnet wurde</t>
  </si>
  <si>
    <t>(3) der Wert wurde berechnet, in dem die Kalorien auf die Nominal-Menge von 0,2 l je Portion (Tasse) umgerechnet wurden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</si>
</sst>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</numFmts>
  <fonts count="4">
    <font>
      <sz val="10"/>
      <name val="Arial"/>
      <family val="0"/>
    </font>
    <font>
      <b/>
      <i/>
      <sz val="8"/>
      <name val="Arial"/>
      <family val="2"/>
    </font>
    <font>
      <b/>
      <sz val="12"/>
      <name val="Arial"/>
      <family val="2"/>
    </font>
    <font>
      <sz val="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workbookViewId="0" topLeftCell="A1">
      <selection activeCell="L7" sqref="L7"/>
    </sheetView>
  </sheetViews>
  <sheetFormatPr defaultColWidth="9.140625" defaultRowHeight="12.75"/>
  <cols>
    <col min="1" max="1" width="0.85546875" style="0" customWidth="1"/>
    <col min="2" max="2" width="10.7109375" style="0" customWidth="1"/>
    <col min="3" max="3" width="15.7109375" style="0" customWidth="1"/>
    <col min="4" max="4" width="10.57421875" style="0" bestFit="1" customWidth="1"/>
    <col min="5" max="6" width="9.00390625" style="0" customWidth="1"/>
    <col min="7" max="7" width="10.57421875" style="0" bestFit="1" customWidth="1"/>
    <col min="8" max="12" width="9.00390625" style="0" customWidth="1"/>
    <col min="13" max="13" width="0.42578125" style="0" customWidth="1"/>
  </cols>
  <sheetData>
    <row r="1" ht="15.75">
      <c r="B1" s="3" t="s">
        <v>19</v>
      </c>
    </row>
    <row r="2" ht="15.75">
      <c r="B2" s="3" t="s">
        <v>20</v>
      </c>
    </row>
    <row r="3" ht="15.75">
      <c r="B3" s="3"/>
    </row>
    <row r="4" spans="2:4" ht="15.75">
      <c r="B4" s="3"/>
      <c r="D4" s="2" t="s">
        <v>22</v>
      </c>
    </row>
    <row r="5" spans="2:11" ht="12.75">
      <c r="B5" s="2"/>
      <c r="C5" s="2"/>
      <c r="D5" s="2" t="s">
        <v>23</v>
      </c>
      <c r="E5" s="2" t="s">
        <v>25</v>
      </c>
      <c r="G5" s="2"/>
      <c r="H5" s="2"/>
      <c r="I5" s="2" t="s">
        <v>30</v>
      </c>
      <c r="K5" s="2"/>
    </row>
    <row r="6" spans="2:12" ht="12.75">
      <c r="B6" s="2"/>
      <c r="C6" s="2"/>
      <c r="D6" s="2" t="s">
        <v>24</v>
      </c>
      <c r="E6" s="2" t="s">
        <v>24</v>
      </c>
      <c r="F6" s="2" t="s">
        <v>26</v>
      </c>
      <c r="G6" s="2" t="s">
        <v>27</v>
      </c>
      <c r="H6" s="2" t="s">
        <v>29</v>
      </c>
      <c r="I6" s="2" t="s">
        <v>31</v>
      </c>
      <c r="J6" s="2" t="s">
        <v>30</v>
      </c>
      <c r="K6" s="2" t="s">
        <v>34</v>
      </c>
      <c r="L6" s="2" t="s">
        <v>34</v>
      </c>
    </row>
    <row r="7" spans="2:12" ht="12.75">
      <c r="B7" s="2" t="s">
        <v>21</v>
      </c>
      <c r="C7" s="2" t="s">
        <v>0</v>
      </c>
      <c r="D7" s="2" t="s">
        <v>1</v>
      </c>
      <c r="E7" s="2" t="s">
        <v>17</v>
      </c>
      <c r="F7" s="2" t="s">
        <v>1</v>
      </c>
      <c r="G7" s="2" t="s">
        <v>28</v>
      </c>
      <c r="H7" s="2" t="s">
        <v>17</v>
      </c>
      <c r="I7" s="2" t="s">
        <v>32</v>
      </c>
      <c r="J7" s="2" t="s">
        <v>33</v>
      </c>
      <c r="K7" s="2" t="s">
        <v>35</v>
      </c>
      <c r="L7" s="2" t="s">
        <v>36</v>
      </c>
    </row>
    <row r="8" spans="2:11" ht="4.5" customHeight="1">
      <c r="B8" s="2"/>
      <c r="C8" s="2"/>
      <c r="D8" s="2"/>
      <c r="E8" s="2"/>
      <c r="F8" s="2"/>
      <c r="G8" s="2"/>
      <c r="H8" s="2"/>
      <c r="I8" s="2"/>
      <c r="J8" s="2"/>
      <c r="K8" s="2"/>
    </row>
    <row r="9" spans="2:12" ht="15.75" customHeight="1">
      <c r="B9" s="4" t="s">
        <v>37</v>
      </c>
      <c r="C9" s="4" t="s">
        <v>2</v>
      </c>
      <c r="D9" s="1">
        <v>94</v>
      </c>
      <c r="E9" s="1">
        <v>0.39</v>
      </c>
      <c r="F9" s="8" t="s">
        <v>18</v>
      </c>
      <c r="G9" s="9">
        <v>10.83</v>
      </c>
      <c r="H9" s="10">
        <v>87.6</v>
      </c>
      <c r="I9" s="5">
        <v>3</v>
      </c>
      <c r="J9" s="5">
        <f aca="true" t="shared" si="0" ref="J9:J23">+I9*5</f>
        <v>15</v>
      </c>
      <c r="K9" s="12">
        <f>+G9*7.89*7+H9*4</f>
        <v>948.5409</v>
      </c>
      <c r="L9" s="11">
        <f>+K9/5</f>
        <v>189.70818</v>
      </c>
    </row>
    <row r="10" spans="2:12" ht="15.75" customHeight="1">
      <c r="B10" s="4" t="str">
        <f>+B9</f>
        <v>Bozen</v>
      </c>
      <c r="C10" s="4" t="s">
        <v>3</v>
      </c>
      <c r="D10" s="1">
        <v>119</v>
      </c>
      <c r="E10" s="1">
        <v>0.38</v>
      </c>
      <c r="F10" s="8" t="s">
        <v>18</v>
      </c>
      <c r="G10" s="9">
        <v>10.55</v>
      </c>
      <c r="H10" s="10">
        <v>102.2</v>
      </c>
      <c r="I10" s="5">
        <v>3</v>
      </c>
      <c r="J10" s="5">
        <f t="shared" si="0"/>
        <v>15</v>
      </c>
      <c r="K10" s="12">
        <f aca="true" t="shared" si="1" ref="K10:K23">+G10*7.89*7+H10*4</f>
        <v>991.4765</v>
      </c>
      <c r="L10" s="11">
        <f aca="true" t="shared" si="2" ref="L10:L23">+K10/5</f>
        <v>198.2953</v>
      </c>
    </row>
    <row r="11" spans="2:12" ht="15.75" customHeight="1">
      <c r="B11" s="4" t="str">
        <f>+B10</f>
        <v>Bozen</v>
      </c>
      <c r="C11" s="4" t="s">
        <v>4</v>
      </c>
      <c r="D11" s="1">
        <v>85</v>
      </c>
      <c r="E11" s="1">
        <v>1.07</v>
      </c>
      <c r="F11" s="8" t="s">
        <v>18</v>
      </c>
      <c r="G11" s="9">
        <v>10</v>
      </c>
      <c r="H11" s="10">
        <v>81.5</v>
      </c>
      <c r="I11" s="5">
        <v>3</v>
      </c>
      <c r="J11" s="5">
        <f t="shared" si="0"/>
        <v>15</v>
      </c>
      <c r="K11" s="12">
        <f t="shared" si="1"/>
        <v>878.3</v>
      </c>
      <c r="L11" s="11">
        <f t="shared" si="2"/>
        <v>175.66</v>
      </c>
    </row>
    <row r="12" spans="2:12" ht="15.75" customHeight="1">
      <c r="B12" s="4" t="s">
        <v>38</v>
      </c>
      <c r="C12" s="4" t="s">
        <v>5</v>
      </c>
      <c r="D12" s="1">
        <v>53</v>
      </c>
      <c r="E12" s="1">
        <v>0.43</v>
      </c>
      <c r="F12" s="8" t="s">
        <v>18</v>
      </c>
      <c r="G12" s="9">
        <v>10.15</v>
      </c>
      <c r="H12" s="10">
        <v>87.8</v>
      </c>
      <c r="I12" s="5">
        <v>3</v>
      </c>
      <c r="J12" s="5">
        <f t="shared" si="0"/>
        <v>15</v>
      </c>
      <c r="K12" s="12">
        <f t="shared" si="1"/>
        <v>911.7845</v>
      </c>
      <c r="L12" s="11">
        <f t="shared" si="2"/>
        <v>182.3569</v>
      </c>
    </row>
    <row r="13" spans="2:12" ht="15.75" customHeight="1">
      <c r="B13" s="4" t="str">
        <f>+B12</f>
        <v>Meran</v>
      </c>
      <c r="C13" s="4" t="s">
        <v>15</v>
      </c>
      <c r="D13" s="1">
        <v>86</v>
      </c>
      <c r="E13" s="1">
        <v>0.36</v>
      </c>
      <c r="F13" s="8" t="s">
        <v>18</v>
      </c>
      <c r="G13" s="9">
        <v>10.95</v>
      </c>
      <c r="H13" s="10">
        <v>87.5</v>
      </c>
      <c r="I13" s="5">
        <v>3</v>
      </c>
      <c r="J13" s="5">
        <f t="shared" si="0"/>
        <v>15</v>
      </c>
      <c r="K13" s="12">
        <f t="shared" si="1"/>
        <v>954.7684999999999</v>
      </c>
      <c r="L13" s="11">
        <f t="shared" si="2"/>
        <v>190.95369999999997</v>
      </c>
    </row>
    <row r="14" spans="2:12" ht="15.75" customHeight="1">
      <c r="B14" s="4" t="str">
        <f>+B13</f>
        <v>Meran</v>
      </c>
      <c r="C14" s="4" t="s">
        <v>6</v>
      </c>
      <c r="D14" s="1">
        <v>99</v>
      </c>
      <c r="E14" s="1">
        <v>0.34</v>
      </c>
      <c r="F14" s="8" t="s">
        <v>18</v>
      </c>
      <c r="G14" s="9">
        <v>10.95</v>
      </c>
      <c r="H14" s="10">
        <v>91.8</v>
      </c>
      <c r="I14" s="5">
        <v>3</v>
      </c>
      <c r="J14" s="5">
        <f t="shared" si="0"/>
        <v>15</v>
      </c>
      <c r="K14" s="12">
        <f t="shared" si="1"/>
        <v>971.9685</v>
      </c>
      <c r="L14" s="11">
        <f t="shared" si="2"/>
        <v>194.3937</v>
      </c>
    </row>
    <row r="15" spans="2:12" ht="15.75" customHeight="1">
      <c r="B15" s="4" t="s">
        <v>39</v>
      </c>
      <c r="C15" s="4" t="s">
        <v>7</v>
      </c>
      <c r="D15" s="1">
        <v>72</v>
      </c>
      <c r="E15" s="1">
        <v>0.39</v>
      </c>
      <c r="F15" s="8" t="s">
        <v>18</v>
      </c>
      <c r="G15" s="9">
        <v>5.72</v>
      </c>
      <c r="H15" s="10">
        <v>103.8</v>
      </c>
      <c r="I15" s="5">
        <v>2.5</v>
      </c>
      <c r="J15" s="5">
        <f t="shared" si="0"/>
        <v>12.5</v>
      </c>
      <c r="K15" s="12">
        <f t="shared" si="1"/>
        <v>731.1155999999999</v>
      </c>
      <c r="L15" s="11">
        <f t="shared" si="2"/>
        <v>146.22311999999997</v>
      </c>
    </row>
    <row r="16" spans="2:12" ht="15.75" customHeight="1">
      <c r="B16" s="4" t="str">
        <f>+B15</f>
        <v>Brixen</v>
      </c>
      <c r="C16" s="4" t="s">
        <v>8</v>
      </c>
      <c r="D16" s="1">
        <v>76</v>
      </c>
      <c r="E16" s="9">
        <v>0.5</v>
      </c>
      <c r="F16" s="8" t="s">
        <v>18</v>
      </c>
      <c r="G16" s="9">
        <v>9.26</v>
      </c>
      <c r="H16" s="10">
        <v>111</v>
      </c>
      <c r="I16" s="5">
        <v>2.5</v>
      </c>
      <c r="J16" s="5">
        <f t="shared" si="0"/>
        <v>12.5</v>
      </c>
      <c r="K16" s="12">
        <f t="shared" si="1"/>
        <v>955.4297999999999</v>
      </c>
      <c r="L16" s="11">
        <f t="shared" si="2"/>
        <v>191.08595999999997</v>
      </c>
    </row>
    <row r="17" spans="2:12" ht="15.75" customHeight="1">
      <c r="B17" s="4" t="str">
        <f>+B16</f>
        <v>Brixen</v>
      </c>
      <c r="C17" s="4" t="s">
        <v>14</v>
      </c>
      <c r="D17" s="1">
        <v>46</v>
      </c>
      <c r="E17" s="9">
        <v>0.38</v>
      </c>
      <c r="F17" s="8" t="s">
        <v>18</v>
      </c>
      <c r="G17" s="9">
        <v>10.03</v>
      </c>
      <c r="H17" s="10">
        <v>105.8</v>
      </c>
      <c r="I17" s="5">
        <v>2.5</v>
      </c>
      <c r="J17" s="5">
        <f t="shared" si="0"/>
        <v>12.5</v>
      </c>
      <c r="K17" s="12">
        <f t="shared" si="1"/>
        <v>977.1569</v>
      </c>
      <c r="L17" s="11">
        <f t="shared" si="2"/>
        <v>195.43138</v>
      </c>
    </row>
    <row r="18" spans="2:12" ht="15.75" customHeight="1">
      <c r="B18" s="4" t="s">
        <v>40</v>
      </c>
      <c r="C18" s="4" t="s">
        <v>9</v>
      </c>
      <c r="D18" s="1">
        <v>70</v>
      </c>
      <c r="E18" s="9">
        <v>0.2</v>
      </c>
      <c r="F18" s="8">
        <v>1.15</v>
      </c>
      <c r="G18" s="9">
        <v>9.83</v>
      </c>
      <c r="H18" s="10">
        <v>118.8</v>
      </c>
      <c r="I18" s="5">
        <v>2.5</v>
      </c>
      <c r="J18" s="5">
        <f t="shared" si="0"/>
        <v>12.5</v>
      </c>
      <c r="K18" s="12">
        <f t="shared" si="1"/>
        <v>1018.1108999999999</v>
      </c>
      <c r="L18" s="11">
        <f t="shared" si="2"/>
        <v>203.62218</v>
      </c>
    </row>
    <row r="19" spans="2:12" ht="15.75" customHeight="1">
      <c r="B19" s="4" t="str">
        <f>+B18</f>
        <v>Sterzing</v>
      </c>
      <c r="C19" s="4" t="s">
        <v>10</v>
      </c>
      <c r="D19" s="1">
        <v>47</v>
      </c>
      <c r="E19" s="9">
        <v>0.25</v>
      </c>
      <c r="F19" s="8" t="s">
        <v>18</v>
      </c>
      <c r="G19" s="9">
        <v>5.05</v>
      </c>
      <c r="H19" s="10">
        <v>91.8</v>
      </c>
      <c r="I19" s="5">
        <v>2.5</v>
      </c>
      <c r="J19" s="5">
        <f t="shared" si="0"/>
        <v>12.5</v>
      </c>
      <c r="K19" s="12">
        <f t="shared" si="1"/>
        <v>646.1115</v>
      </c>
      <c r="L19" s="11">
        <f t="shared" si="2"/>
        <v>129.2223</v>
      </c>
    </row>
    <row r="20" spans="2:12" ht="15.75" customHeight="1">
      <c r="B20" s="4" t="str">
        <f>+B19</f>
        <v>Sterzing</v>
      </c>
      <c r="C20" s="4" t="s">
        <v>11</v>
      </c>
      <c r="D20" s="1">
        <v>117</v>
      </c>
      <c r="E20" s="9">
        <v>0.3</v>
      </c>
      <c r="F20" s="8" t="s">
        <v>18</v>
      </c>
      <c r="G20" s="9">
        <v>10.93</v>
      </c>
      <c r="H20" s="10">
        <v>94.1</v>
      </c>
      <c r="I20" s="5">
        <v>2.5</v>
      </c>
      <c r="J20" s="5">
        <f t="shared" si="0"/>
        <v>12.5</v>
      </c>
      <c r="K20" s="12">
        <f t="shared" si="1"/>
        <v>980.0638999999999</v>
      </c>
      <c r="L20" s="11">
        <f t="shared" si="2"/>
        <v>196.01277999999996</v>
      </c>
    </row>
    <row r="21" spans="2:12" ht="15.75" customHeight="1">
      <c r="B21" s="4" t="s">
        <v>41</v>
      </c>
      <c r="C21" s="4" t="s">
        <v>12</v>
      </c>
      <c r="D21" s="1">
        <v>38</v>
      </c>
      <c r="E21" s="9">
        <v>0.42</v>
      </c>
      <c r="F21" s="8" t="s">
        <v>18</v>
      </c>
      <c r="G21" s="9">
        <v>7.25</v>
      </c>
      <c r="H21" s="10">
        <v>81.9</v>
      </c>
      <c r="I21" s="5">
        <v>2.5</v>
      </c>
      <c r="J21" s="5">
        <f t="shared" si="0"/>
        <v>12.5</v>
      </c>
      <c r="K21" s="12">
        <f t="shared" si="1"/>
        <v>728.0175</v>
      </c>
      <c r="L21" s="11">
        <f t="shared" si="2"/>
        <v>145.6035</v>
      </c>
    </row>
    <row r="22" spans="2:12" ht="15.75" customHeight="1">
      <c r="B22" s="4" t="str">
        <f>+B21</f>
        <v>Bruneck</v>
      </c>
      <c r="C22" s="4" t="s">
        <v>13</v>
      </c>
      <c r="D22" s="1">
        <v>54</v>
      </c>
      <c r="E22" s="9">
        <v>0.33</v>
      </c>
      <c r="F22" s="8" t="s">
        <v>18</v>
      </c>
      <c r="G22" s="9">
        <v>7.08</v>
      </c>
      <c r="H22" s="10">
        <v>72</v>
      </c>
      <c r="I22" s="5">
        <v>2.5</v>
      </c>
      <c r="J22" s="5">
        <f t="shared" si="0"/>
        <v>12.5</v>
      </c>
      <c r="K22" s="12">
        <f t="shared" si="1"/>
        <v>679.0283999999999</v>
      </c>
      <c r="L22" s="11">
        <f t="shared" si="2"/>
        <v>135.80568</v>
      </c>
    </row>
    <row r="23" spans="2:12" ht="15.75" customHeight="1">
      <c r="B23" s="4" t="str">
        <f>+B22</f>
        <v>Bruneck</v>
      </c>
      <c r="C23" s="4" t="s">
        <v>16</v>
      </c>
      <c r="D23" s="1">
        <v>17</v>
      </c>
      <c r="E23" s="9">
        <v>0.59</v>
      </c>
      <c r="F23" s="8" t="s">
        <v>18</v>
      </c>
      <c r="G23" s="9">
        <v>5.36</v>
      </c>
      <c r="H23" s="10">
        <v>85.2</v>
      </c>
      <c r="I23" s="5">
        <v>2.5</v>
      </c>
      <c r="J23" s="5">
        <f t="shared" si="0"/>
        <v>12.5</v>
      </c>
      <c r="K23" s="12">
        <f t="shared" si="1"/>
        <v>636.8328</v>
      </c>
      <c r="L23" s="11">
        <f t="shared" si="2"/>
        <v>127.36656</v>
      </c>
    </row>
    <row r="25" ht="12.75">
      <c r="B25" t="s">
        <v>42</v>
      </c>
    </row>
    <row r="26" ht="12.75">
      <c r="B26" s="6" t="s">
        <v>43</v>
      </c>
    </row>
    <row r="27" ht="12.75">
      <c r="B27" s="7" t="s">
        <v>44</v>
      </c>
    </row>
    <row r="28" ht="12.75">
      <c r="B28" s="6" t="s">
        <v>45</v>
      </c>
    </row>
    <row r="29" ht="12.75">
      <c r="B29" s="6" t="s">
        <v>46</v>
      </c>
    </row>
  </sheetData>
  <printOptions/>
  <pageMargins left="0.3937007874015748" right="0.3937007874015748" top="0.5905511811023623" bottom="0.1968503937007874" header="0" footer="0"/>
  <pageSetup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Gunde</cp:lastModifiedBy>
  <cp:lastPrinted>2011-12-20T15:48:35Z</cp:lastPrinted>
  <dcterms:created xsi:type="dcterms:W3CDTF">2011-12-16T11:10:43Z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